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0.218.79.105\compartidaimpe\FINANCIEROS\SIF\CONGRESO CTA PUB 1ER TRIMESTRE 2025\"/>
    </mc:Choice>
  </mc:AlternateContent>
  <xr:revisionPtr revIDLastSave="0" documentId="13_ncr:1_{EE5D51D5-3D7B-4E43-BA55-EB75332D3E9C}" xr6:coauthVersionLast="47" xr6:coauthVersionMax="47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28680" yWindow="-120" windowWidth="20730" windowHeight="11040" xr2:uid="{00000000-000D-0000-FFFF-FFFF00000000}"/>
  </bookViews>
  <sheets>
    <sheet name="EVHP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7" i="1" l="1"/>
  <c r="G86" i="1"/>
  <c r="F85" i="1"/>
  <c r="G83" i="1"/>
  <c r="G82" i="1"/>
  <c r="G81" i="1"/>
  <c r="G80" i="1"/>
  <c r="G79" i="1"/>
  <c r="E78" i="1"/>
  <c r="D78" i="1"/>
  <c r="G76" i="1"/>
  <c r="G75" i="1"/>
  <c r="G74" i="1"/>
  <c r="C73" i="1"/>
  <c r="G73" i="1" s="1"/>
  <c r="G69" i="1"/>
  <c r="G68" i="1"/>
  <c r="F67" i="1"/>
  <c r="G65" i="1"/>
  <c r="G64" i="1"/>
  <c r="G63" i="1"/>
  <c r="G62" i="1"/>
  <c r="G61" i="1"/>
  <c r="E60" i="1"/>
  <c r="E71" i="1" s="1"/>
  <c r="D60" i="1"/>
  <c r="G58" i="1"/>
  <c r="G57" i="1"/>
  <c r="G56" i="1"/>
  <c r="C55" i="1"/>
  <c r="G78" i="1" l="1"/>
  <c r="C71" i="1"/>
  <c r="G55" i="1"/>
  <c r="D71" i="1"/>
  <c r="D89" i="1" s="1"/>
  <c r="G60" i="1"/>
  <c r="F71" i="1"/>
  <c r="G67" i="1"/>
  <c r="E89" i="1"/>
  <c r="F89" i="1"/>
  <c r="G85" i="1"/>
  <c r="C89" i="1" l="1"/>
  <c r="G89" i="1" s="1"/>
  <c r="G71" i="1"/>
  <c r="G39" i="1" l="1"/>
  <c r="G38" i="1"/>
  <c r="F37" i="1"/>
  <c r="G37" i="1" s="1"/>
  <c r="G35" i="1"/>
  <c r="G34" i="1"/>
  <c r="G33" i="1"/>
  <c r="G32" i="1"/>
  <c r="G31" i="1"/>
  <c r="E30" i="1"/>
  <c r="D30" i="1"/>
  <c r="G30" i="1" s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2" i="1" s="1"/>
  <c r="G10" i="1"/>
  <c r="G9" i="1"/>
  <c r="G8" i="1"/>
  <c r="C7" i="1"/>
  <c r="C23" i="1" l="1"/>
  <c r="C41" i="1" s="1"/>
  <c r="G7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<sst xmlns="http://schemas.openxmlformats.org/spreadsheetml/2006/main" count="85" uniqueCount="35">
  <si>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</si>
  <si>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</si>
  <si>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</si>
  <si>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</si>
  <si>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</si>
  <si>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</si>
  <si>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</si>
  <si>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</si>
  <si>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</si>
  <si>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</si>
  <si>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</si>
  <si>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</si>
  <si>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</si>
  <si>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</si>
  <si>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</si>
  <si>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</si>
  <si>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</si>
  <si>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</si>
  <si>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</si>
  <si>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Fideicomiso de Inversión y Administración del Fondo 2003829</t>
  </si>
  <si>
    <t>Del 1 de Enero al 31 de Marzo de 2025</t>
  </si>
  <si>
    <t>Hacienda Pública / Patrimonio Contribuido Neto de 2024</t>
  </si>
  <si>
    <t>Hacienda Pública / Patrimonio Generado Neto de 2024</t>
  </si>
  <si>
    <t>Hacienda Pública / Patrimonio Neto Final de 2024</t>
  </si>
  <si>
    <t>Cambios en la Hacienda Pública / Patrimonio Contribuido Neto de 2025</t>
  </si>
  <si>
    <t>Variaciones de la Hacienda Pública / Patrimonio Generado Neto de 2025</t>
  </si>
  <si>
    <t>Cambios en el Exceso o Insuficiencia en la Actualización de la Hacienda Pública / Patrimonio Neto de 2025</t>
  </si>
  <si>
    <t>Hacienda Pública / Patrimonio Neto Final de 2025</t>
  </si>
  <si>
    <t xml:space="preserve">Instituto Municipal de Pensiones </t>
  </si>
  <si>
    <t>Del 01 de Enero al 31 de Marzo del 2025</t>
  </si>
  <si>
    <t>Exceso o Insuficiencia en la Actualización de la Hacienda Pública / Patrimonio Neto de 2024</t>
  </si>
  <si>
    <t>Ing. Juan Antonio Gonzalez Villaseñor</t>
  </si>
  <si>
    <t>C.P. Silvia Guadalupe Valdez Gomez</t>
  </si>
  <si>
    <t xml:space="preserve">Director </t>
  </si>
  <si>
    <t>Subdirectora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</si>
</sst>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[Red]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164" fontId="3" fillId="0" borderId="18" xfId="1" applyNumberFormat="1" applyFont="1" applyFill="1" applyBorder="1" applyAlignment="1" applyProtection="1">
      <alignment vertical="center" wrapText="1"/>
      <protection locked="0"/>
    </xf>
    <xf numFmtId="164" fontId="3" fillId="0" borderId="22" xfId="1" applyNumberFormat="1" applyFont="1" applyFill="1" applyBorder="1" applyAlignment="1" applyProtection="1">
      <alignment vertical="center" wrapText="1"/>
      <protection locked="0"/>
    </xf>
    <xf numFmtId="164" fontId="3" fillId="0" borderId="10" xfId="1" applyNumberFormat="1" applyFont="1" applyFill="1" applyBorder="1" applyAlignment="1" applyProtection="1">
      <alignment vertical="center" wrapText="1"/>
      <protection locked="0"/>
    </xf>
    <xf numFmtId="164" fontId="2" fillId="0" borderId="19" xfId="1" applyNumberFormat="1" applyFont="1" applyFill="1" applyBorder="1" applyAlignment="1" applyProtection="1">
      <alignment vertical="center" wrapText="1"/>
      <protection locked="0"/>
    </xf>
    <xf numFmtId="164" fontId="2" fillId="3" borderId="19" xfId="1" applyNumberFormat="1" applyFont="1" applyFill="1" applyBorder="1" applyAlignment="1" applyProtection="1">
      <alignment vertical="center" wrapText="1"/>
      <protection locked="0"/>
    </xf>
    <xf numFmtId="164" fontId="2" fillId="3" borderId="23" xfId="1" applyNumberFormat="1" applyFont="1" applyFill="1" applyBorder="1" applyAlignment="1" applyProtection="1">
      <alignment vertical="center" wrapText="1"/>
      <protection locked="0"/>
    </xf>
    <xf numFmtId="164" fontId="2" fillId="0" borderId="8" xfId="1" applyNumberFormat="1" applyFont="1" applyFill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164" fontId="3" fillId="3" borderId="19" xfId="1" applyNumberFormat="1" applyFont="1" applyFill="1" applyBorder="1" applyAlignment="1" applyProtection="1">
      <alignment vertical="center" wrapText="1"/>
      <protection locked="0"/>
    </xf>
    <xf numFmtId="164" fontId="3" fillId="3" borderId="23" xfId="1" applyNumberFormat="1" applyFont="1" applyFill="1" applyBorder="1" applyAlignment="1" applyProtection="1">
      <alignment vertical="center" wrapText="1"/>
      <protection locked="0"/>
    </xf>
    <xf numFmtId="164" fontId="3" fillId="0" borderId="8" xfId="1" applyNumberFormat="1" applyFont="1" applyFill="1" applyBorder="1" applyAlignment="1" applyProtection="1">
      <alignment vertical="center" wrapText="1"/>
      <protection locked="0"/>
    </xf>
    <xf numFmtId="164" fontId="2" fillId="0" borderId="23" xfId="1" applyNumberFormat="1" applyFont="1" applyFill="1" applyBorder="1" applyAlignment="1" applyProtection="1">
      <alignment vertical="center" wrapText="1"/>
      <protection locked="0"/>
    </xf>
    <xf numFmtId="165" fontId="7" fillId="0" borderId="25" xfId="0" applyNumberFormat="1" applyFont="1" applyBorder="1" applyAlignment="1" applyProtection="1">
      <alignment horizontal="right" vertical="top"/>
      <protection locked="0"/>
    </xf>
    <xf numFmtId="164" fontId="2" fillId="0" borderId="20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  <protection locked="0"/>
    </xf>
    <xf numFmtId="164" fontId="2" fillId="0" borderId="12" xfId="1" applyNumberFormat="1" applyFont="1" applyFill="1" applyBorder="1" applyAlignment="1" applyProtection="1">
      <alignment vertical="center" wrapText="1"/>
      <protection locked="0"/>
    </xf>
    <xf numFmtId="43" fontId="7" fillId="0" borderId="25" xfId="1" applyFont="1" applyFill="1" applyBorder="1" applyAlignment="1" applyProtection="1">
      <alignment horizontal="right" vertical="top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7" fillId="4" borderId="26" xfId="0" applyFont="1" applyFill="1" applyBorder="1" applyAlignment="1" applyProtection="1">
      <alignment horizontal="center" vertical="center"/>
      <protection locked="0"/>
    </xf>
    <xf numFmtId="0" fontId="7" fillId="4" borderId="26" xfId="0" applyFont="1" applyFill="1" applyBorder="1" applyAlignment="1" applyProtection="1">
      <alignment vertical="center"/>
      <protection locked="0"/>
    </xf>
    <xf numFmtId="0" fontId="3" fillId="4" borderId="0" xfId="0" applyFont="1" applyFill="1" applyAlignment="1" applyProtection="1">
      <alignment horizontal="center" vertical="center" wrapText="1"/>
      <protection locked="0"/>
    </xf>
    <xf numFmtId="0" fontId="3" fillId="4" borderId="0" xfId="0" applyFont="1" applyFill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393488</xdr:colOff>
      <xdr:row>43</xdr:row>
      <xdr:rowOff>116417</xdr:rowOff>
    </xdr:from>
    <xdr:to>
      <xdr:col>5</xdr:col>
      <xdr:colOff>1653963</xdr:colOff>
      <xdr:row>43</xdr:row>
      <xdr:rowOff>1029249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48B4649F-534D-4233-BF63-E1A583E1B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9653905" y="9175750"/>
          <a:ext cx="1268095" cy="912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867992</xdr:colOff>
      <xdr:row>43</xdr:row>
      <xdr:rowOff>44357</xdr:rowOff>
    </xdr:from>
    <xdr:to>
      <xdr:col>1</xdr:col>
      <xdr:colOff>2117724</xdr:colOff>
      <xdr:row>43</xdr:row>
      <xdr:rowOff>1010111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4AD48E25-7554-46BC-8EC4-6106095B6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7325" y="9103690"/>
          <a:ext cx="1259257" cy="95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393488</xdr:colOff>
      <xdr:row>91</xdr:row>
      <xdr:rowOff>116417</xdr:rowOff>
    </xdr:from>
    <xdr:ext cx="1260475" cy="912832"/>
    <xdr:pic>
      <xdr:nvPicPr>
        <xdr:cNvPr id="4" name="3 Imagen">
          <a:extLst>
            <a:ext uri="{FF2B5EF4-FFF2-40B4-BE49-F238E27FC236}">
              <a16:creationId xmlns:a16="http://schemas.microsoft.com/office/drawing/2014/main" id="{51F5C527-9598-43F5-A697-59051E0F7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9657715" y="9175750"/>
          <a:ext cx="1260475" cy="912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867992</xdr:colOff>
      <xdr:row>91</xdr:row>
      <xdr:rowOff>44357</xdr:rowOff>
    </xdr:from>
    <xdr:ext cx="1259257" cy="954324"/>
    <xdr:pic>
      <xdr:nvPicPr>
        <xdr:cNvPr id="5" name="1 Imagen">
          <a:extLst>
            <a:ext uri="{FF2B5EF4-FFF2-40B4-BE49-F238E27FC236}">
              <a16:creationId xmlns:a16="http://schemas.microsoft.com/office/drawing/2014/main" id="{6206E66F-AB16-4AD0-91EF-01494EC64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420" y="9105595"/>
          <a:ext cx="1259257" cy="95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/>
  <dimension ref="B1:H109"/>
  <sheetViews>
    <sheetView tabSelected="1" topLeftCell="B80" zoomScale="90" zoomScaleNormal="90" workbookViewId="0">
      <selection activeCell="B85" sqref="B85"/>
    </sheetView>
  </sheetViews>
  <sheetFormatPr baseColWidth="10" defaultColWidth="11.5546875" defaultRowHeight="13.8" x14ac:dyDescent="0.25"/>
  <cols>
    <col min="1" max="1" width="2.5546875" style="26" customWidth="1"/>
    <col min="2" max="2" width="47" style="26" customWidth="1"/>
    <col min="3" max="7" width="28.5546875" style="26" customWidth="1"/>
    <col min="8" max="16384" width="11.5546875" style="26"/>
  </cols>
  <sheetData>
    <row r="1" spans="2:8" ht="14.4" thickBot="1" x14ac:dyDescent="0.3">
      <c r="H1" s="27" t="s">
        <v>0</v>
      </c>
    </row>
    <row r="2" spans="2:8" x14ac:dyDescent="0.25">
      <c r="B2" s="64" t="s">
        <v>28</v>
      </c>
      <c r="C2" s="65"/>
      <c r="D2" s="65"/>
      <c r="E2" s="65"/>
      <c r="F2" s="65"/>
      <c r="G2" s="66"/>
    </row>
    <row r="3" spans="2:8" x14ac:dyDescent="0.25">
      <c r="B3" s="67" t="s">
        <v>1</v>
      </c>
      <c r="C3" s="68"/>
      <c r="D3" s="68"/>
      <c r="E3" s="68"/>
      <c r="F3" s="68"/>
      <c r="G3" s="69"/>
    </row>
    <row r="4" spans="2:8" ht="14.4" thickBot="1" x14ac:dyDescent="0.3">
      <c r="B4" s="61" t="s">
        <v>29</v>
      </c>
      <c r="C4" s="62"/>
      <c r="D4" s="62"/>
      <c r="E4" s="62"/>
      <c r="F4" s="62"/>
      <c r="G4" s="63"/>
    </row>
    <row r="5" spans="2:8" ht="36.6" thickBot="1" x14ac:dyDescent="0.3">
      <c r="B5" s="8" t="s">
        <v>2</v>
      </c>
      <c r="C5" s="10" t="s">
        <v>3</v>
      </c>
      <c r="D5" s="10" t="s">
        <v>4</v>
      </c>
      <c r="E5" s="18" t="s">
        <v>5</v>
      </c>
      <c r="F5" s="10" t="s">
        <v>6</v>
      </c>
      <c r="G5" s="9" t="s">
        <v>7</v>
      </c>
    </row>
    <row r="6" spans="2:8" x14ac:dyDescent="0.25">
      <c r="B6" s="2"/>
      <c r="C6" s="11"/>
      <c r="D6" s="11"/>
      <c r="E6" s="19"/>
      <c r="F6" s="11"/>
      <c r="G6" s="3"/>
    </row>
    <row r="7" spans="2:8" ht="24.75" customHeight="1" x14ac:dyDescent="0.25">
      <c r="B7" s="31" t="s">
        <v>21</v>
      </c>
      <c r="C7" s="15">
        <f>SUM(C8,C9,C10)</f>
        <v>50000000</v>
      </c>
      <c r="D7" s="12"/>
      <c r="E7" s="20"/>
      <c r="F7" s="12"/>
      <c r="G7" s="4">
        <f>SUM(C7:F7)</f>
        <v>50000000</v>
      </c>
    </row>
    <row r="8" spans="2:8" x14ac:dyDescent="0.25">
      <c r="B8" s="5" t="s">
        <v>8</v>
      </c>
      <c r="C8" s="16">
        <v>0</v>
      </c>
      <c r="D8" s="13"/>
      <c r="E8" s="21"/>
      <c r="F8" s="13"/>
      <c r="G8" s="6">
        <f>SUM(C8:F8)</f>
        <v>0</v>
      </c>
    </row>
    <row r="9" spans="2:8" x14ac:dyDescent="0.25">
      <c r="B9" s="5" t="s">
        <v>9</v>
      </c>
      <c r="C9" s="16">
        <v>50000000</v>
      </c>
      <c r="D9" s="13"/>
      <c r="E9" s="21"/>
      <c r="F9" s="13"/>
      <c r="G9" s="6">
        <f>SUM(C9:F9)</f>
        <v>50000000</v>
      </c>
    </row>
    <row r="10" spans="2:8" x14ac:dyDescent="0.25">
      <c r="B10" s="5" t="s">
        <v>10</v>
      </c>
      <c r="C10" s="16">
        <v>0</v>
      </c>
      <c r="D10" s="13"/>
      <c r="E10" s="21"/>
      <c r="F10" s="13"/>
      <c r="G10" s="6">
        <f>SUM(C10:F10)</f>
        <v>0</v>
      </c>
    </row>
    <row r="11" spans="2:8" x14ac:dyDescent="0.25">
      <c r="B11" s="5"/>
      <c r="C11" s="14"/>
      <c r="D11" s="14"/>
      <c r="E11" s="22"/>
      <c r="F11" s="14"/>
      <c r="G11" s="6"/>
    </row>
    <row r="12" spans="2:8" ht="25.5" customHeight="1" x14ac:dyDescent="0.25">
      <c r="B12" s="31" t="s">
        <v>22</v>
      </c>
      <c r="C12" s="12"/>
      <c r="D12" s="15">
        <f>SUM(D14,D15,D16,D17,)</f>
        <v>-34578393.259999998</v>
      </c>
      <c r="E12" s="23">
        <f>SUM(E13)</f>
        <v>4219130.3899999997</v>
      </c>
      <c r="F12" s="12"/>
      <c r="G12" s="4">
        <f>SUM(C12:F12)</f>
        <v>-30359262.869999997</v>
      </c>
    </row>
    <row r="13" spans="2:8" x14ac:dyDescent="0.25">
      <c r="B13" s="5" t="s">
        <v>11</v>
      </c>
      <c r="C13" s="13"/>
      <c r="D13" s="13"/>
      <c r="E13" s="24">
        <v>4219130.3899999997</v>
      </c>
      <c r="F13" s="13"/>
      <c r="G13" s="6">
        <f>SUM(C13:F13)</f>
        <v>4219130.3899999997</v>
      </c>
    </row>
    <row r="14" spans="2:8" x14ac:dyDescent="0.25">
      <c r="B14" s="5" t="s">
        <v>12</v>
      </c>
      <c r="C14" s="13"/>
      <c r="D14" s="16">
        <v>-19959143.57</v>
      </c>
      <c r="E14" s="21"/>
      <c r="F14" s="13"/>
      <c r="G14" s="6">
        <f>SUM(C14:F14)</f>
        <v>-19959143.57</v>
      </c>
    </row>
    <row r="15" spans="2:8" x14ac:dyDescent="0.25">
      <c r="B15" s="5" t="s">
        <v>13</v>
      </c>
      <c r="C15" s="13"/>
      <c r="D15" s="16">
        <v>0</v>
      </c>
      <c r="E15" s="21"/>
      <c r="F15" s="13"/>
      <c r="G15" s="6">
        <f>D15</f>
        <v>0</v>
      </c>
    </row>
    <row r="16" spans="2:8" x14ac:dyDescent="0.25">
      <c r="B16" s="5" t="s">
        <v>14</v>
      </c>
      <c r="C16" s="13"/>
      <c r="D16" s="16">
        <v>0</v>
      </c>
      <c r="E16" s="21"/>
      <c r="F16" s="13"/>
      <c r="G16" s="6">
        <f>D16</f>
        <v>0</v>
      </c>
    </row>
    <row r="17" spans="2:7" x14ac:dyDescent="0.25">
      <c r="B17" s="5" t="s">
        <v>15</v>
      </c>
      <c r="C17" s="13"/>
      <c r="D17" s="16">
        <v>-14619249.689999999</v>
      </c>
      <c r="E17" s="21"/>
      <c r="F17" s="13"/>
      <c r="G17" s="6">
        <f>D17</f>
        <v>-14619249.689999999</v>
      </c>
    </row>
    <row r="18" spans="2:7" x14ac:dyDescent="0.25">
      <c r="B18" s="5"/>
      <c r="C18" s="14"/>
      <c r="D18" s="14"/>
      <c r="E18" s="22"/>
      <c r="F18" s="14"/>
      <c r="G18" s="6"/>
    </row>
    <row r="19" spans="2:7" ht="39" customHeight="1" x14ac:dyDescent="0.25">
      <c r="B19" s="31" t="s">
        <v>30</v>
      </c>
      <c r="C19" s="13"/>
      <c r="D19" s="13"/>
      <c r="E19" s="21"/>
      <c r="F19" s="15">
        <f>SUM(F20,F21,)</f>
        <v>0</v>
      </c>
      <c r="G19" s="4">
        <f>F19</f>
        <v>0</v>
      </c>
    </row>
    <row r="20" spans="2:7" x14ac:dyDescent="0.25">
      <c r="B20" s="5" t="s">
        <v>16</v>
      </c>
      <c r="C20" s="13"/>
      <c r="D20" s="13"/>
      <c r="E20" s="21"/>
      <c r="F20" s="16">
        <v>0</v>
      </c>
      <c r="G20" s="6">
        <f>F20</f>
        <v>0</v>
      </c>
    </row>
    <row r="21" spans="2:7" x14ac:dyDescent="0.25">
      <c r="B21" s="5" t="s">
        <v>17</v>
      </c>
      <c r="C21" s="13"/>
      <c r="D21" s="13"/>
      <c r="E21" s="21"/>
      <c r="F21" s="16">
        <v>0</v>
      </c>
      <c r="G21" s="6">
        <f>F21</f>
        <v>0</v>
      </c>
    </row>
    <row r="22" spans="2:7" x14ac:dyDescent="0.25">
      <c r="B22" s="5"/>
      <c r="C22" s="14"/>
      <c r="D22" s="14"/>
      <c r="E22" s="22"/>
      <c r="F22" s="14"/>
      <c r="G22" s="6"/>
    </row>
    <row r="23" spans="2:7" ht="31.5" customHeight="1" x14ac:dyDescent="0.25">
      <c r="B23" s="31" t="s">
        <v>23</v>
      </c>
      <c r="C23" s="15">
        <f>SUM(C7)</f>
        <v>50000000</v>
      </c>
      <c r="D23" s="15">
        <f>SUM(D12)</f>
        <v>-34578393.259999998</v>
      </c>
      <c r="E23" s="23">
        <f>E12</f>
        <v>4219130.3899999997</v>
      </c>
      <c r="F23" s="15">
        <f>SUM(F19)</f>
        <v>0</v>
      </c>
      <c r="G23" s="4">
        <f>SUM(C23:F23)</f>
        <v>19640737.130000003</v>
      </c>
    </row>
    <row r="24" spans="2:7" x14ac:dyDescent="0.25">
      <c r="B24" s="5"/>
      <c r="C24" s="15"/>
      <c r="D24" s="14"/>
      <c r="E24" s="22"/>
      <c r="F24" s="14"/>
      <c r="G24" s="6"/>
    </row>
    <row r="25" spans="2:7" ht="24" x14ac:dyDescent="0.25">
      <c r="B25" s="31" t="s">
        <v>24</v>
      </c>
      <c r="C25" s="15">
        <f>SUM(C26:C28)</f>
        <v>0</v>
      </c>
      <c r="D25" s="12"/>
      <c r="E25" s="20"/>
      <c r="F25" s="12"/>
      <c r="G25" s="4">
        <f>C25</f>
        <v>0</v>
      </c>
    </row>
    <row r="26" spans="2:7" x14ac:dyDescent="0.25">
      <c r="B26" s="5" t="s">
        <v>8</v>
      </c>
      <c r="C26" s="16">
        <v>0</v>
      </c>
      <c r="D26" s="13"/>
      <c r="E26" s="21"/>
      <c r="F26" s="13"/>
      <c r="G26" s="6">
        <f>C26</f>
        <v>0</v>
      </c>
    </row>
    <row r="27" spans="2:7" x14ac:dyDescent="0.25">
      <c r="B27" s="5" t="s">
        <v>9</v>
      </c>
      <c r="C27" s="16">
        <v>0</v>
      </c>
      <c r="D27" s="13"/>
      <c r="E27" s="21"/>
      <c r="F27" s="13"/>
      <c r="G27" s="6">
        <f>C27</f>
        <v>0</v>
      </c>
    </row>
    <row r="28" spans="2:7" x14ac:dyDescent="0.25">
      <c r="B28" s="5" t="s">
        <v>10</v>
      </c>
      <c r="C28" s="16">
        <v>0</v>
      </c>
      <c r="D28" s="13"/>
      <c r="E28" s="21"/>
      <c r="F28" s="13"/>
      <c r="G28" s="6">
        <f>C28</f>
        <v>0</v>
      </c>
    </row>
    <row r="29" spans="2:7" x14ac:dyDescent="0.25">
      <c r="B29" s="5"/>
      <c r="C29" s="14"/>
      <c r="D29" s="14"/>
      <c r="E29" s="22"/>
      <c r="F29" s="14"/>
      <c r="G29" s="6"/>
    </row>
    <row r="30" spans="2:7" ht="24" x14ac:dyDescent="0.25">
      <c r="B30" s="31" t="s">
        <v>25</v>
      </c>
      <c r="C30" s="12"/>
      <c r="D30" s="15">
        <f>D32</f>
        <v>4219130.3899999997</v>
      </c>
      <c r="E30" s="23">
        <f>SUM(E31:E35)</f>
        <v>-61837115.140000001</v>
      </c>
      <c r="F30" s="12"/>
      <c r="G30" s="4">
        <f>SUM(D30:E30)</f>
        <v>-57617984.75</v>
      </c>
    </row>
    <row r="31" spans="2:7" x14ac:dyDescent="0.25">
      <c r="B31" s="5" t="s">
        <v>11</v>
      </c>
      <c r="C31" s="13"/>
      <c r="D31" s="13"/>
      <c r="E31" s="24">
        <v>-57617513.009999998</v>
      </c>
      <c r="F31" s="13"/>
      <c r="G31" s="6">
        <f>SUM(E31)</f>
        <v>-57617513.009999998</v>
      </c>
    </row>
    <row r="32" spans="2:7" x14ac:dyDescent="0.25">
      <c r="B32" s="5" t="s">
        <v>12</v>
      </c>
      <c r="C32" s="13"/>
      <c r="D32" s="16">
        <v>4219130.3899999997</v>
      </c>
      <c r="E32" s="24">
        <v>-4219130.3899999997</v>
      </c>
      <c r="F32" s="13"/>
      <c r="G32" s="6">
        <f>SUM(D32:E32)</f>
        <v>0</v>
      </c>
    </row>
    <row r="33" spans="2:8" x14ac:dyDescent="0.25">
      <c r="B33" s="5" t="s">
        <v>13</v>
      </c>
      <c r="C33" s="13"/>
      <c r="D33" s="13"/>
      <c r="E33" s="24">
        <v>0</v>
      </c>
      <c r="F33" s="13"/>
      <c r="G33" s="6">
        <f>E33</f>
        <v>0</v>
      </c>
    </row>
    <row r="34" spans="2:8" x14ac:dyDescent="0.25">
      <c r="B34" s="5" t="s">
        <v>14</v>
      </c>
      <c r="C34" s="13"/>
      <c r="D34" s="13"/>
      <c r="E34" s="24">
        <v>0</v>
      </c>
      <c r="F34" s="13"/>
      <c r="G34" s="6">
        <f>E34</f>
        <v>0</v>
      </c>
    </row>
    <row r="35" spans="2:8" x14ac:dyDescent="0.25">
      <c r="B35" s="5" t="s">
        <v>15</v>
      </c>
      <c r="C35" s="13"/>
      <c r="D35" s="13"/>
      <c r="E35" s="24">
        <v>-471.74</v>
      </c>
      <c r="F35" s="13"/>
      <c r="G35" s="6">
        <f>E35</f>
        <v>-471.74</v>
      </c>
    </row>
    <row r="36" spans="2:8" x14ac:dyDescent="0.25">
      <c r="B36" s="5"/>
      <c r="C36" s="14"/>
      <c r="D36" s="14"/>
      <c r="E36" s="22"/>
      <c r="F36" s="14"/>
      <c r="G36" s="6"/>
    </row>
    <row r="37" spans="2:8" ht="24" x14ac:dyDescent="0.25">
      <c r="B37" s="31" t="s">
        <v>26</v>
      </c>
      <c r="C37" s="13"/>
      <c r="D37" s="13"/>
      <c r="E37" s="21"/>
      <c r="F37" s="15">
        <f>SUM(F38:F39)</f>
        <v>0</v>
      </c>
      <c r="G37" s="4">
        <f>F37</f>
        <v>0</v>
      </c>
    </row>
    <row r="38" spans="2:8" x14ac:dyDescent="0.25">
      <c r="B38" s="5" t="s">
        <v>16</v>
      </c>
      <c r="C38" s="13"/>
      <c r="D38" s="13"/>
      <c r="E38" s="21"/>
      <c r="F38" s="16">
        <v>0</v>
      </c>
      <c r="G38" s="6">
        <f>F38</f>
        <v>0</v>
      </c>
    </row>
    <row r="39" spans="2:8" x14ac:dyDescent="0.25">
      <c r="B39" s="5" t="s">
        <v>17</v>
      </c>
      <c r="C39" s="13"/>
      <c r="D39" s="13"/>
      <c r="E39" s="21"/>
      <c r="F39" s="16">
        <v>0</v>
      </c>
      <c r="G39" s="6">
        <f>F39</f>
        <v>0</v>
      </c>
    </row>
    <row r="40" spans="2:8" x14ac:dyDescent="0.25">
      <c r="B40" s="5"/>
      <c r="C40" s="14"/>
      <c r="D40" s="14"/>
      <c r="E40" s="22"/>
      <c r="F40" s="14"/>
      <c r="G40" s="6"/>
    </row>
    <row r="41" spans="2:8" ht="27.75" customHeight="1" thickBot="1" x14ac:dyDescent="0.3">
      <c r="B41" s="32" t="s">
        <v>27</v>
      </c>
      <c r="C41" s="17">
        <f>SUM(C23,C25)</f>
        <v>50000000</v>
      </c>
      <c r="D41" s="17">
        <f>SUM(D23,D30)</f>
        <v>-30359262.869999997</v>
      </c>
      <c r="E41" s="25">
        <f>SUM(E30,E23)</f>
        <v>-57617984.75</v>
      </c>
      <c r="F41" s="17">
        <f>SUM(F37,F23)</f>
        <v>0</v>
      </c>
      <c r="G41" s="7">
        <f>SUM(C41:F41)</f>
        <v>-37977247.619999997</v>
      </c>
    </row>
    <row r="42" spans="2:8" x14ac:dyDescent="0.25">
      <c r="B42" s="28" t="s">
        <v>18</v>
      </c>
    </row>
    <row r="43" spans="2:8" s="29" customFormat="1" x14ac:dyDescent="0.25"/>
    <row r="44" spans="2:8" s="55" customFormat="1" ht="84.75" customHeight="1" x14ac:dyDescent="0.3">
      <c r="B44" s="1"/>
      <c r="C44" s="56"/>
      <c r="D44" s="56"/>
      <c r="G44" s="56"/>
      <c r="H44" s="56"/>
    </row>
    <row r="45" spans="2:8" s="55" customFormat="1" ht="14.4" x14ac:dyDescent="0.3">
      <c r="B45" s="57" t="s">
        <v>31</v>
      </c>
      <c r="D45" s="56"/>
      <c r="F45" s="58" t="s">
        <v>32</v>
      </c>
      <c r="G45" s="56"/>
      <c r="H45" s="56"/>
    </row>
    <row r="46" spans="2:8" s="55" customFormat="1" ht="14.4" x14ac:dyDescent="0.3">
      <c r="B46" s="59" t="s">
        <v>33</v>
      </c>
      <c r="D46" s="56"/>
      <c r="F46" s="60" t="s">
        <v>34</v>
      </c>
      <c r="G46" s="56"/>
      <c r="H46" s="56"/>
    </row>
    <row r="47" spans="2:8" s="29" customFormat="1" x14ac:dyDescent="0.25"/>
    <row r="48" spans="2:8" s="29" customFormat="1" x14ac:dyDescent="0.25"/>
    <row r="49" spans="2:7" s="29" customFormat="1" ht="14.4" thickBot="1" x14ac:dyDescent="0.3"/>
    <row r="50" spans="2:7" s="29" customFormat="1" x14ac:dyDescent="0.25">
      <c r="B50" s="64" t="s">
        <v>19</v>
      </c>
      <c r="C50" s="65"/>
      <c r="D50" s="65"/>
      <c r="E50" s="65"/>
      <c r="F50" s="65"/>
      <c r="G50" s="66"/>
    </row>
    <row r="51" spans="2:7" s="29" customFormat="1" x14ac:dyDescent="0.25">
      <c r="B51" s="70" t="s">
        <v>1</v>
      </c>
      <c r="C51" s="71"/>
      <c r="D51" s="71"/>
      <c r="E51" s="71"/>
      <c r="F51" s="71"/>
      <c r="G51" s="72"/>
    </row>
    <row r="52" spans="2:7" s="29" customFormat="1" ht="14.4" thickBot="1" x14ac:dyDescent="0.3">
      <c r="B52" s="61" t="s">
        <v>20</v>
      </c>
      <c r="C52" s="62"/>
      <c r="D52" s="62"/>
      <c r="E52" s="62"/>
      <c r="F52" s="62"/>
      <c r="G52" s="63"/>
    </row>
    <row r="53" spans="2:7" s="29" customFormat="1" ht="36.6" thickBot="1" x14ac:dyDescent="0.3">
      <c r="B53" s="33" t="s">
        <v>2</v>
      </c>
      <c r="C53" s="34" t="s">
        <v>3</v>
      </c>
      <c r="D53" s="34" t="s">
        <v>4</v>
      </c>
      <c r="E53" s="35" t="s">
        <v>5</v>
      </c>
      <c r="F53" s="34" t="s">
        <v>6</v>
      </c>
      <c r="G53" s="36" t="s">
        <v>7</v>
      </c>
    </row>
    <row r="54" spans="2:7" s="29" customFormat="1" x14ac:dyDescent="0.25">
      <c r="B54" s="37"/>
      <c r="C54" s="38"/>
      <c r="D54" s="38"/>
      <c r="E54" s="39"/>
      <c r="F54" s="38"/>
      <c r="G54" s="40"/>
    </row>
    <row r="55" spans="2:7" s="29" customFormat="1" ht="23.4" customHeight="1" x14ac:dyDescent="0.25">
      <c r="B55" s="31" t="s">
        <v>21</v>
      </c>
      <c r="C55" s="41">
        <f>SUM(C56,C57,C58)</f>
        <v>52084608.210000001</v>
      </c>
      <c r="D55" s="42"/>
      <c r="E55" s="43"/>
      <c r="F55" s="42"/>
      <c r="G55" s="44">
        <f>SUM(C55:F55)</f>
        <v>52084608.210000001</v>
      </c>
    </row>
    <row r="56" spans="2:7" s="29" customFormat="1" x14ac:dyDescent="0.25">
      <c r="B56" s="45" t="s">
        <v>8</v>
      </c>
      <c r="C56" s="54">
        <v>52084608.210000001</v>
      </c>
      <c r="D56" s="46"/>
      <c r="E56" s="47"/>
      <c r="F56" s="46"/>
      <c r="G56" s="48">
        <f>SUM(C56:F56)</f>
        <v>52084608.210000001</v>
      </c>
    </row>
    <row r="57" spans="2:7" s="29" customFormat="1" x14ac:dyDescent="0.25">
      <c r="B57" s="45" t="s">
        <v>9</v>
      </c>
      <c r="C57" s="16">
        <v>0</v>
      </c>
      <c r="D57" s="46"/>
      <c r="E57" s="47"/>
      <c r="F57" s="46"/>
      <c r="G57" s="48">
        <f>SUM(C57:F57)</f>
        <v>0</v>
      </c>
    </row>
    <row r="58" spans="2:7" s="29" customFormat="1" x14ac:dyDescent="0.25">
      <c r="B58" s="45" t="s">
        <v>10</v>
      </c>
      <c r="C58" s="16">
        <v>0</v>
      </c>
      <c r="D58" s="46"/>
      <c r="E58" s="47"/>
      <c r="F58" s="46"/>
      <c r="G58" s="48">
        <f>SUM(C58:F58)</f>
        <v>0</v>
      </c>
    </row>
    <row r="59" spans="2:7" s="29" customFormat="1" x14ac:dyDescent="0.25">
      <c r="B59" s="45"/>
      <c r="C59" s="16"/>
      <c r="D59" s="16"/>
      <c r="E59" s="24"/>
      <c r="F59" s="16"/>
      <c r="G59" s="48"/>
    </row>
    <row r="60" spans="2:7" s="29" customFormat="1" x14ac:dyDescent="0.25">
      <c r="B60" s="31" t="s">
        <v>22</v>
      </c>
      <c r="C60" s="42"/>
      <c r="D60" s="41">
        <f>SUM(D62,D63,D64,D65,)</f>
        <v>171808846.82999998</v>
      </c>
      <c r="E60" s="49">
        <f>SUM(E61)</f>
        <v>42739085.409999996</v>
      </c>
      <c r="F60" s="42"/>
      <c r="G60" s="44">
        <f>SUM(C60:F60)</f>
        <v>214547932.23999998</v>
      </c>
    </row>
    <row r="61" spans="2:7" s="29" customFormat="1" x14ac:dyDescent="0.25">
      <c r="B61" s="45" t="s">
        <v>11</v>
      </c>
      <c r="C61" s="46"/>
      <c r="D61" s="46"/>
      <c r="E61" s="24">
        <v>42739085.409999996</v>
      </c>
      <c r="F61" s="46"/>
      <c r="G61" s="48">
        <f>SUM(C61:F61)</f>
        <v>42739085.409999996</v>
      </c>
    </row>
    <row r="62" spans="2:7" s="29" customFormat="1" x14ac:dyDescent="0.25">
      <c r="B62" s="45" t="s">
        <v>12</v>
      </c>
      <c r="C62" s="46"/>
      <c r="D62" s="16">
        <v>142869525.41999999</v>
      </c>
      <c r="E62" s="47"/>
      <c r="F62" s="46"/>
      <c r="G62" s="48">
        <f>SUM(C62:F62)</f>
        <v>142869525.41999999</v>
      </c>
    </row>
    <row r="63" spans="2:7" s="29" customFormat="1" x14ac:dyDescent="0.25">
      <c r="B63" s="45" t="s">
        <v>13</v>
      </c>
      <c r="C63" s="46"/>
      <c r="D63" s="16">
        <v>28939321.41</v>
      </c>
      <c r="E63" s="47"/>
      <c r="F63" s="46"/>
      <c r="G63" s="48">
        <f>D63</f>
        <v>28939321.41</v>
      </c>
    </row>
    <row r="64" spans="2:7" s="29" customFormat="1" x14ac:dyDescent="0.25">
      <c r="B64" s="45" t="s">
        <v>14</v>
      </c>
      <c r="C64" s="46"/>
      <c r="D64" s="16">
        <v>0</v>
      </c>
      <c r="E64" s="47"/>
      <c r="F64" s="46"/>
      <c r="G64" s="48">
        <f>D64</f>
        <v>0</v>
      </c>
    </row>
    <row r="65" spans="2:7" s="29" customFormat="1" x14ac:dyDescent="0.25">
      <c r="B65" s="45" t="s">
        <v>15</v>
      </c>
      <c r="C65" s="46"/>
      <c r="D65" s="16">
        <v>0</v>
      </c>
      <c r="E65" s="47"/>
      <c r="F65" s="46"/>
      <c r="G65" s="48">
        <f>D65</f>
        <v>0</v>
      </c>
    </row>
    <row r="66" spans="2:7" s="29" customFormat="1" x14ac:dyDescent="0.25">
      <c r="B66" s="45"/>
      <c r="C66" s="16"/>
      <c r="D66" s="16"/>
      <c r="E66" s="24"/>
      <c r="F66" s="16"/>
      <c r="G66" s="48"/>
    </row>
    <row r="67" spans="2:7" s="29" customFormat="1" ht="24" x14ac:dyDescent="0.25">
      <c r="B67" s="31" t="s">
        <v>30</v>
      </c>
      <c r="C67" s="46"/>
      <c r="D67" s="46"/>
      <c r="E67" s="47"/>
      <c r="F67" s="41">
        <f>SUM(F68,F69,)</f>
        <v>0</v>
      </c>
      <c r="G67" s="44">
        <f>F67</f>
        <v>0</v>
      </c>
    </row>
    <row r="68" spans="2:7" s="29" customFormat="1" x14ac:dyDescent="0.25">
      <c r="B68" s="45" t="s">
        <v>16</v>
      </c>
      <c r="C68" s="46"/>
      <c r="D68" s="46"/>
      <c r="E68" s="47"/>
      <c r="F68" s="16">
        <v>0</v>
      </c>
      <c r="G68" s="48">
        <f>F68</f>
        <v>0</v>
      </c>
    </row>
    <row r="69" spans="2:7" s="29" customFormat="1" x14ac:dyDescent="0.25">
      <c r="B69" s="45" t="s">
        <v>17</v>
      </c>
      <c r="C69" s="46"/>
      <c r="D69" s="46"/>
      <c r="E69" s="47"/>
      <c r="F69" s="16">
        <v>0</v>
      </c>
      <c r="G69" s="48">
        <f>F69</f>
        <v>0</v>
      </c>
    </row>
    <row r="70" spans="2:7" s="29" customFormat="1" x14ac:dyDescent="0.25">
      <c r="B70" s="45"/>
      <c r="C70" s="16"/>
      <c r="D70" s="16"/>
      <c r="E70" s="24"/>
      <c r="F70" s="16"/>
      <c r="G70" s="48"/>
    </row>
    <row r="71" spans="2:7" s="29" customFormat="1" x14ac:dyDescent="0.25">
      <c r="B71" s="31" t="s">
        <v>23</v>
      </c>
      <c r="C71" s="41">
        <f>SUM(C55)</f>
        <v>52084608.210000001</v>
      </c>
      <c r="D71" s="41">
        <f>SUM(D60)</f>
        <v>171808846.82999998</v>
      </c>
      <c r="E71" s="49">
        <f>E60</f>
        <v>42739085.409999996</v>
      </c>
      <c r="F71" s="41">
        <f>SUM(F67)</f>
        <v>0</v>
      </c>
      <c r="G71" s="44">
        <f>SUM(C71:F71)</f>
        <v>266632540.44999999</v>
      </c>
    </row>
    <row r="72" spans="2:7" s="29" customFormat="1" x14ac:dyDescent="0.25">
      <c r="B72" s="45"/>
      <c r="C72" s="41"/>
      <c r="D72" s="16"/>
      <c r="E72" s="24"/>
      <c r="F72" s="16"/>
      <c r="G72" s="48"/>
    </row>
    <row r="73" spans="2:7" s="29" customFormat="1" ht="24" x14ac:dyDescent="0.25">
      <c r="B73" s="31" t="s">
        <v>24</v>
      </c>
      <c r="C73" s="41">
        <f>SUM(C74:C76)</f>
        <v>0</v>
      </c>
      <c r="D73" s="42"/>
      <c r="E73" s="43"/>
      <c r="F73" s="42"/>
      <c r="G73" s="44">
        <f>C73</f>
        <v>0</v>
      </c>
    </row>
    <row r="74" spans="2:7" s="29" customFormat="1" x14ac:dyDescent="0.25">
      <c r="B74" s="45" t="s">
        <v>8</v>
      </c>
      <c r="C74" s="16">
        <v>0</v>
      </c>
      <c r="D74" s="46"/>
      <c r="E74" s="47"/>
      <c r="F74" s="46"/>
      <c r="G74" s="48">
        <f>C74</f>
        <v>0</v>
      </c>
    </row>
    <row r="75" spans="2:7" s="29" customFormat="1" x14ac:dyDescent="0.25">
      <c r="B75" s="45" t="s">
        <v>9</v>
      </c>
      <c r="C75" s="16">
        <v>0</v>
      </c>
      <c r="D75" s="46"/>
      <c r="E75" s="47"/>
      <c r="F75" s="46"/>
      <c r="G75" s="48">
        <f>C75</f>
        <v>0</v>
      </c>
    </row>
    <row r="76" spans="2:7" s="29" customFormat="1" x14ac:dyDescent="0.25">
      <c r="B76" s="45" t="s">
        <v>10</v>
      </c>
      <c r="C76" s="16">
        <v>0</v>
      </c>
      <c r="D76" s="46"/>
      <c r="E76" s="47"/>
      <c r="F76" s="46"/>
      <c r="G76" s="48">
        <f>C76</f>
        <v>0</v>
      </c>
    </row>
    <row r="77" spans="2:7" s="29" customFormat="1" x14ac:dyDescent="0.25">
      <c r="B77" s="45"/>
      <c r="C77" s="16"/>
      <c r="D77" s="16"/>
      <c r="E77" s="24"/>
      <c r="F77" s="16"/>
      <c r="G77" s="48"/>
    </row>
    <row r="78" spans="2:7" s="29" customFormat="1" ht="24" x14ac:dyDescent="0.25">
      <c r="B78" s="31" t="s">
        <v>25</v>
      </c>
      <c r="C78" s="42"/>
      <c r="D78" s="41">
        <f>D80</f>
        <v>42739085.409999996</v>
      </c>
      <c r="E78" s="49">
        <f>SUM(E79:E83)</f>
        <v>-33826643.699999996</v>
      </c>
      <c r="F78" s="42"/>
      <c r="G78" s="44">
        <f>SUM(D78:E78)</f>
        <v>8912441.7100000009</v>
      </c>
    </row>
    <row r="79" spans="2:7" s="29" customFormat="1" x14ac:dyDescent="0.25">
      <c r="B79" s="45" t="s">
        <v>11</v>
      </c>
      <c r="C79" s="46"/>
      <c r="D79" s="46"/>
      <c r="E79" s="50">
        <v>8912441.7100000009</v>
      </c>
      <c r="F79" s="46"/>
      <c r="G79" s="48">
        <f>SUM(E79)</f>
        <v>8912441.7100000009</v>
      </c>
    </row>
    <row r="80" spans="2:7" s="29" customFormat="1" x14ac:dyDescent="0.25">
      <c r="B80" s="45" t="s">
        <v>12</v>
      </c>
      <c r="C80" s="46"/>
      <c r="D80" s="16">
        <v>42739085.409999996</v>
      </c>
      <c r="E80" s="50">
        <v>-42739085.409999996</v>
      </c>
      <c r="F80" s="46"/>
      <c r="G80" s="48">
        <f>SUM(D80:E80)</f>
        <v>0</v>
      </c>
    </row>
    <row r="81" spans="2:8" s="29" customFormat="1" x14ac:dyDescent="0.25">
      <c r="B81" s="45" t="s">
        <v>13</v>
      </c>
      <c r="C81" s="46"/>
      <c r="D81" s="46"/>
      <c r="E81" s="24">
        <v>0</v>
      </c>
      <c r="F81" s="46"/>
      <c r="G81" s="48">
        <f>E81</f>
        <v>0</v>
      </c>
    </row>
    <row r="82" spans="2:8" s="29" customFormat="1" x14ac:dyDescent="0.25">
      <c r="B82" s="45" t="s">
        <v>14</v>
      </c>
      <c r="C82" s="46"/>
      <c r="D82" s="46"/>
      <c r="E82" s="24">
        <v>0</v>
      </c>
      <c r="F82" s="46"/>
      <c r="G82" s="48">
        <f>E82</f>
        <v>0</v>
      </c>
    </row>
    <row r="83" spans="2:8" s="29" customFormat="1" x14ac:dyDescent="0.25">
      <c r="B83" s="45" t="s">
        <v>15</v>
      </c>
      <c r="C83" s="46"/>
      <c r="D83" s="46"/>
      <c r="E83" s="24">
        <v>0</v>
      </c>
      <c r="F83" s="46"/>
      <c r="G83" s="48">
        <f>E83</f>
        <v>0</v>
      </c>
    </row>
    <row r="84" spans="2:8" s="29" customFormat="1" x14ac:dyDescent="0.25">
      <c r="B84" s="45"/>
      <c r="C84" s="16"/>
      <c r="D84" s="16"/>
      <c r="E84" s="24"/>
      <c r="F84" s="16"/>
      <c r="G84" s="48"/>
    </row>
    <row r="85" spans="2:8" s="29" customFormat="1" ht="32.4" customHeight="1" x14ac:dyDescent="0.25">
      <c r="B85" s="31" t="s">
        <v>26</v>
      </c>
      <c r="C85" s="46"/>
      <c r="D85" s="46"/>
      <c r="E85" s="47"/>
      <c r="F85" s="41">
        <f>SUM(F86:F87)</f>
        <v>0</v>
      </c>
      <c r="G85" s="44">
        <f>F85</f>
        <v>0</v>
      </c>
    </row>
    <row r="86" spans="2:8" s="29" customFormat="1" x14ac:dyDescent="0.25">
      <c r="B86" s="45" t="s">
        <v>16</v>
      </c>
      <c r="C86" s="46"/>
      <c r="D86" s="46"/>
      <c r="E86" s="47"/>
      <c r="F86" s="16">
        <v>0</v>
      </c>
      <c r="G86" s="48">
        <f>F86</f>
        <v>0</v>
      </c>
    </row>
    <row r="87" spans="2:8" s="29" customFormat="1" x14ac:dyDescent="0.25">
      <c r="B87" s="45" t="s">
        <v>17</v>
      </c>
      <c r="C87" s="46"/>
      <c r="D87" s="46"/>
      <c r="E87" s="47"/>
      <c r="F87" s="16">
        <v>0</v>
      </c>
      <c r="G87" s="48">
        <f>F87</f>
        <v>0</v>
      </c>
    </row>
    <row r="88" spans="2:8" s="29" customFormat="1" x14ac:dyDescent="0.25">
      <c r="B88" s="45"/>
      <c r="C88" s="16"/>
      <c r="D88" s="16"/>
      <c r="E88" s="24"/>
      <c r="F88" s="16"/>
      <c r="G88" s="48"/>
    </row>
    <row r="89" spans="2:8" s="29" customFormat="1" ht="14.4" thickBot="1" x14ac:dyDescent="0.3">
      <c r="B89" s="32" t="s">
        <v>27</v>
      </c>
      <c r="C89" s="51">
        <f>SUM(C71,C73)</f>
        <v>52084608.210000001</v>
      </c>
      <c r="D89" s="51">
        <f>SUM(D71,D78)</f>
        <v>214547932.23999998</v>
      </c>
      <c r="E89" s="52">
        <f>SUM(E78,E71)</f>
        <v>8912441.7100000009</v>
      </c>
      <c r="F89" s="51">
        <f>SUM(F85,F71)</f>
        <v>0</v>
      </c>
      <c r="G89" s="53">
        <f>SUM(C89:F89)</f>
        <v>275544982.15999997</v>
      </c>
    </row>
    <row r="90" spans="2:8" s="29" customFormat="1" x14ac:dyDescent="0.25">
      <c r="B90" s="30" t="s">
        <v>18</v>
      </c>
    </row>
    <row r="91" spans="2:8" s="29" customFormat="1" x14ac:dyDescent="0.25"/>
    <row r="92" spans="2:8" s="55" customFormat="1" ht="84.75" customHeight="1" x14ac:dyDescent="0.3">
      <c r="B92" s="1"/>
      <c r="C92" s="56"/>
      <c r="D92" s="56"/>
      <c r="G92" s="56"/>
      <c r="H92" s="56"/>
    </row>
    <row r="93" spans="2:8" s="55" customFormat="1" ht="14.4" x14ac:dyDescent="0.3">
      <c r="B93" s="57" t="s">
        <v>31</v>
      </c>
      <c r="D93" s="56"/>
      <c r="F93" s="58" t="s">
        <v>32</v>
      </c>
      <c r="G93" s="56"/>
      <c r="H93" s="56"/>
    </row>
    <row r="94" spans="2:8" s="55" customFormat="1" ht="14.4" x14ac:dyDescent="0.3">
      <c r="B94" s="59" t="s">
        <v>33</v>
      </c>
      <c r="D94" s="56"/>
      <c r="F94" s="60" t="s">
        <v>34</v>
      </c>
      <c r="G94" s="56"/>
      <c r="H94" s="56"/>
    </row>
    <row r="95" spans="2:8" s="29" customFormat="1" x14ac:dyDescent="0.25"/>
    <row r="96" spans="2:8" s="29" customFormat="1" x14ac:dyDescent="0.25"/>
    <row r="97" s="29" customFormat="1" x14ac:dyDescent="0.25"/>
    <row r="98" s="29" customFormat="1" x14ac:dyDescent="0.25"/>
    <row r="99" s="29" customFormat="1" x14ac:dyDescent="0.25"/>
    <row r="100" s="29" customFormat="1" x14ac:dyDescent="0.25"/>
    <row r="101" s="29" customFormat="1" x14ac:dyDescent="0.25"/>
    <row r="102" s="29" customFormat="1" x14ac:dyDescent="0.25"/>
    <row r="103" s="29" customFormat="1" x14ac:dyDescent="0.25"/>
    <row r="104" s="29" customFormat="1" x14ac:dyDescent="0.25"/>
    <row r="105" s="29" customFormat="1" x14ac:dyDescent="0.25"/>
    <row r="106" s="29" customFormat="1" x14ac:dyDescent="0.25"/>
    <row r="107" s="29" customFormat="1" x14ac:dyDescent="0.25"/>
    <row r="108" s="29" customFormat="1" x14ac:dyDescent="0.25"/>
    <row r="109" s="29" customFormat="1" x14ac:dyDescent="0.25"/>
  </sheetData>
  <sheetProtection algorithmName="SHA-512" hashValue="t6YKkXD3Qpa48R78lf/tARTkMwO5T+t3Z8aRUi98KWXM6Guz75JbD085VNywsxsusfsuWq1Gb8acLJ1F74tyGg==" saltValue="qTPYUzCRFuGG++M3vn8vUg==" spinCount="100000" sheet="1" formatCells="0" formatColumns="0" formatRows="0"/>
  <mergeCells count="6">
    <mergeCell ref="B52:G52"/>
    <mergeCell ref="B2:G2"/>
    <mergeCell ref="B3:G3"/>
    <mergeCell ref="B4:G4"/>
    <mergeCell ref="B50:G50"/>
    <mergeCell ref="B51:G5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2019-12-06T17:20:35Z</dcterms:created>
  <dcterms:modified xsi:type="dcterms:W3CDTF">2025-04-27T18:29:58Z</dcterms:modified>
</cp:coreProperties>
</file>